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пільні диски\Procurement\Предан С\OCHA Евакуація\RFP 26.02.25-1 Ремонт МТП у м. Кам'янка-Бузька вул. Ліцейна, 5\"/>
    </mc:Choice>
  </mc:AlternateContent>
  <xr:revisionPtr revIDLastSave="0" documentId="13_ncr:1_{8FE8E9CF-EAED-4109-A382-0E05C2C371EF}" xr6:coauthVersionLast="36" xr6:coauthVersionMax="36" xr10:uidLastSave="{00000000-0000-0000-0000-000000000000}"/>
  <bookViews>
    <workbookView xWindow="0" yWindow="0" windowWidth="23040" windowHeight="10512" xr2:uid="{00000000-000D-0000-FFFF-FFFF00000000}"/>
  </bookViews>
  <sheets>
    <sheet name="Фінансова пропозиція" sheetId="1" r:id="rId1"/>
  </sheets>
  <definedNames>
    <definedName name="_xlnm._FilterDatabase" localSheetId="0" hidden="1">'Фінансова пропозиція'!#REF!</definedName>
  </definedNames>
  <calcPr calcId="191029"/>
</workbook>
</file>

<file path=xl/calcChain.xml><?xml version="1.0" encoding="utf-8"?>
<calcChain xmlns="http://schemas.openxmlformats.org/spreadsheetml/2006/main">
  <c r="D69" i="1" l="1"/>
  <c r="D68" i="1"/>
  <c r="D65" i="1"/>
  <c r="D64" i="1"/>
  <c r="D62" i="1"/>
  <c r="D59" i="1"/>
  <c r="D56" i="1"/>
  <c r="D55" i="1"/>
  <c r="D53" i="1"/>
  <c r="D52" i="1"/>
  <c r="D50" i="1"/>
  <c r="D49" i="1"/>
  <c r="D48" i="1"/>
  <c r="D43" i="1"/>
  <c r="D39" i="1"/>
  <c r="D37" i="1"/>
  <c r="D31" i="1"/>
  <c r="D30" i="1"/>
  <c r="D22" i="1"/>
  <c r="D21" i="1"/>
  <c r="D20" i="1"/>
  <c r="D17" i="1"/>
  <c r="D16" i="1"/>
  <c r="D9" i="1"/>
</calcChain>
</file>

<file path=xl/sharedStrings.xml><?xml version="1.0" encoding="utf-8"?>
<sst xmlns="http://schemas.openxmlformats.org/spreadsheetml/2006/main" count="152" uniqueCount="80">
  <si>
    <t>Ч.ч.</t>
  </si>
  <si>
    <t>Найменування робіт і витрат</t>
  </si>
  <si>
    <t>Ціна, грн.</t>
  </si>
  <si>
    <t>Вартість, грн.</t>
  </si>
  <si>
    <t>Ми погоджуємося з умовами, що ви можете відхилити нашу чи всі тендерні пропозиції згідно з умовами тендерної документації та розуміємо, що Ви не обмежені у прийнятті будь-якої іншої пропозиції з більш вигідними для Вас умовами.
                                              ___________________________Ознайомлений (підпис/ПІБ)</t>
  </si>
  <si>
    <t>ПІБ: ______________________________________________________
ПІДПИС: _____________________________________________
ПОСАДА: ___________________________________________________
Електронна пошта та мобільний телефон______________________________________
ПЕЧАТКА:
ДАТА:
ПЕЧАТКА:
ДАТА:</t>
  </si>
  <si>
    <t>Загальна вартість:</t>
  </si>
  <si>
    <t xml:space="preserve">Фінансову пропозицію слід надавати за принципом «все включено», оскільки весь бюджет має включати всі будівельні послуги та закупівлю будівельних матеріалів та товарів згідно з кошторисом, наданим БО БФ Рокада, включаючи допоміжні витрати (адміністрація, транспортування, доставка матеріалів, розміщення робочих бригад, страхування, амортизація машин і обладнання, споживання електрики, тепла та води, тощо). </t>
  </si>
  <si>
    <r>
      <rPr>
        <b/>
        <u/>
        <sz val="10"/>
        <color rgb="FF000000"/>
        <rFont val="Times New Roman"/>
        <family val="1"/>
        <charset val="204"/>
      </rPr>
      <t>УМОВИ ОПЛАТИ</t>
    </r>
    <r>
      <rPr>
        <b/>
        <sz val="10"/>
        <color rgb="FF000000"/>
        <rFont val="Times New Roman"/>
        <family val="1"/>
        <charset val="204"/>
      </rPr>
      <t xml:space="preserve">
Оплата за цим проектом буде здійснюватися на умовах попередньої оплати у розмірі 40 % (сорока відсотків) від загальної суми Договору. Замовник здійснює оплату шляхом перерахування коштів на розрахунковий рахунок Підрядника, що вказаний в реквізитах Договору, на підставі виставленого рахунку протягом 5 (п’яти) банківських днів з моменту його отримання. Подальша оплата робіт здійснюється на підставі підписаних Сторонами підтверджуючих документів по виконанню робіт – актів виконаних робіт протягом 5-ти (п’яти) банківських днів з дня їх підписання, шляхом перерахування Замовником грошових коштів на поточний рахунок Підрядника, що вказаний в реквізитах Договору</t>
    </r>
  </si>
  <si>
    <t>Кількість</t>
  </si>
  <si>
    <t>Одиниця виміру</t>
  </si>
  <si>
    <t>м</t>
  </si>
  <si>
    <t>шт</t>
  </si>
  <si>
    <t xml:space="preserve">RFP 26/02/25-1 ДОДАТОК 5. 
Форма фінансової пропозиції </t>
  </si>
  <si>
    <t xml:space="preserve">
Проект ОСНА-ЕВАКУАЦІЯ CBPF-UKR-24-R-NGO-34193
Ремонт МТП у м. Кам'янка-Бузька вул. Ліцейна</t>
  </si>
  <si>
    <t xml:space="preserve">         Місце знаходження обьекта: Львівська обл., м. Кам'янка-Бузька вул. Ліцейна</t>
  </si>
  <si>
    <t xml:space="preserve">Регулювання МП дверей </t>
  </si>
  <si>
    <t>Заміна змішувачів для душу</t>
  </si>
  <si>
    <t>Змішувач для ванної кімнати, з душем</t>
  </si>
  <si>
    <t>Ексцентрик для змішувача</t>
  </si>
  <si>
    <t xml:space="preserve">Заміна зливної арматури бачка унітазу </t>
  </si>
  <si>
    <t>Комплект арматури для зливного бачка</t>
  </si>
  <si>
    <t>Герметезація швів між стіною та душовим піддоном</t>
  </si>
  <si>
    <t>Герметик "білий"</t>
  </si>
  <si>
    <t>Улаштування мийок кухоних</t>
  </si>
  <si>
    <t>Сифон з переливом</t>
  </si>
  <si>
    <t>Водянні шланги</t>
  </si>
  <si>
    <t>Пакля сантехнічна 200г</t>
  </si>
  <si>
    <t>Паста для ущільнення різбових з'єднань Unipak 250г</t>
  </si>
  <si>
    <t>Улаштування отворів в зовнішніх вуличних стінах до 150 мм  Алмазними коронками</t>
  </si>
  <si>
    <t>Улаштування рекоператорів</t>
  </si>
  <si>
    <t xml:space="preserve">Рекуператор </t>
  </si>
  <si>
    <t xml:space="preserve">Улаштування ветиляції 100 мм </t>
  </si>
  <si>
    <t>Витяжний вентилятор</t>
  </si>
  <si>
    <t>Клапан зворотній</t>
  </si>
  <si>
    <t>Канал круглий 0,5 м 100мм</t>
  </si>
  <si>
    <t>Вентиляційна решітка 100мм</t>
  </si>
  <si>
    <t>Піна монитажна</t>
  </si>
  <si>
    <t xml:space="preserve">Улаштування витяжок на кухні </t>
  </si>
  <si>
    <t xml:space="preserve">Витяжка </t>
  </si>
  <si>
    <t>Гофра ветиляційна, повітро провід</t>
  </si>
  <si>
    <t>Трійник для кутових каналів  d 100</t>
  </si>
  <si>
    <t>Герметик білий</t>
  </si>
  <si>
    <t>Дюбель 10*60</t>
  </si>
  <si>
    <t xml:space="preserve">Улаштування кабель каналів  </t>
  </si>
  <si>
    <t>Кабель канал 25*25мм 2000мм</t>
  </si>
  <si>
    <t>Кабель канал 25*16мм 2000мм</t>
  </si>
  <si>
    <t>Дюбель ударний 6*40мм уп.200 шт</t>
  </si>
  <si>
    <t>Прокладання кабелів електричних в кабель каналах</t>
  </si>
  <si>
    <t>Кабель ВВг силовий 3*2,5</t>
  </si>
  <si>
    <t xml:space="preserve">Прокладання кабелів електричних до 2,5 мм/кв в гофрованих ПВХ трубах по стелі </t>
  </si>
  <si>
    <t>Кабель ВВг силовий вогнетривкий 3*2,5</t>
  </si>
  <si>
    <t>Туруба гофрована 20 мм бух.25м</t>
  </si>
  <si>
    <t>Кліпса для гофри 20мм уп.50шт</t>
  </si>
  <si>
    <t>Улаштування ел.роподільчих коробок накладного монтажу</t>
  </si>
  <si>
    <t xml:space="preserve">Комутація та лудження ел.розподільчих коробок </t>
  </si>
  <si>
    <t>Припій олов'яний  з флюсом для пайки міді 100г</t>
  </si>
  <si>
    <t>Заміна автоматичного вимикача з 25-А р 3 на 32-А р 3</t>
  </si>
  <si>
    <t>Кабельний наконечник подвійний 2,5мм 100 шт</t>
  </si>
  <si>
    <t>Заміна автоматичного вимикача з 16-А р 1 на 25-А р 1</t>
  </si>
  <si>
    <t xml:space="preserve">Монтаж дадаткового автоматичного вимикача 16 А </t>
  </si>
  <si>
    <t>Монтаж розетки накладного монтажу</t>
  </si>
  <si>
    <t>Збір та улаштування кухонної меблі</t>
  </si>
  <si>
    <t xml:space="preserve">Тумба для кухні </t>
  </si>
  <si>
    <t>Верхній модуль для кухні</t>
  </si>
  <si>
    <t>послуга</t>
  </si>
  <si>
    <t>м/п</t>
  </si>
  <si>
    <t>пач</t>
  </si>
  <si>
    <t>бухт.</t>
  </si>
  <si>
    <t>Комплект стіл 110х70х76 см + 4 стільці 40х48х84 см дуб сонома/чорний</t>
  </si>
  <si>
    <t>Мика для кухні (надає замовник)</t>
  </si>
  <si>
    <t>Кутові крани 1/2х1/2 (надає замовник)</t>
  </si>
  <si>
    <t>Змішувач (надає замовник)</t>
  </si>
  <si>
    <t xml:space="preserve">Коробка розподільча </t>
  </si>
  <si>
    <t>Ізолента 20 м чорна ПВХ</t>
  </si>
  <si>
    <t>Автоматичний вимикач  32 3P</t>
  </si>
  <si>
    <t>Автоматичний вимикач 25 1P</t>
  </si>
  <si>
    <t>Автоматичний вимикач  16 1P</t>
  </si>
  <si>
    <t>Розетка з заземленням  25 A  одинарна накладного монтажу</t>
  </si>
  <si>
    <t>Тумбочка кухонна ДСП під мийку (надає замовник)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</si>
</sst>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Times New Roman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5" fillId="5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2F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72631</xdr:colOff>
      <xdr:row>0</xdr:row>
      <xdr:rowOff>0</xdr:rowOff>
    </xdr:from>
    <xdr:ext cx="676402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764020" cy="0"/>
        </a:xfrm>
        <a:custGeom>
          <a:avLst/>
          <a:gdLst/>
          <a:ahLst/>
          <a:cxnLst/>
          <a:rect l="0" t="0" r="0" b="0"/>
          <a:pathLst>
            <a:path w="6764020">
              <a:moveTo>
                <a:pt x="0" y="0"/>
              </a:moveTo>
              <a:lnTo>
                <a:pt x="6763511" y="0"/>
              </a:lnTo>
            </a:path>
          </a:pathLst>
        </a:custGeom>
        <a:ln w="6096">
          <a:solidFill>
            <a:srgbClr val="000000"/>
          </a:solidFill>
        </a:ln>
      </xdr:spPr>
    </xdr:sp>
    <xdr:clientData/>
  </xdr:oneCellAnchor>
  <xdr:twoCellAnchor editAs="oneCell">
    <xdr:from>
      <xdr:col>0</xdr:col>
      <xdr:colOff>30480</xdr:colOff>
      <xdr:row>0</xdr:row>
      <xdr:rowOff>38100</xdr:rowOff>
    </xdr:from>
    <xdr:to>
      <xdr:col>1</xdr:col>
      <xdr:colOff>2125980</xdr:colOff>
      <xdr:row>1</xdr:row>
      <xdr:rowOff>68580</xdr:rowOff>
    </xdr:to>
    <xdr:pic>
      <xdr:nvPicPr>
        <xdr:cNvPr id="7" name="Рисунок 6" descr="0-02-05-00634a23782b90eafdc0c698b52933c9f6704d7e51330edccbac53bb4dea9675_182bc7691abf5330">
          <a:extLst>
            <a:ext uri="{FF2B5EF4-FFF2-40B4-BE49-F238E27FC236}">
              <a16:creationId xmlns:a16="http://schemas.microsoft.com/office/drawing/2014/main" id="{7D2EC608-7FA3-4D2F-B28A-46DF26F284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2537460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4"/>
  <sheetViews>
    <sheetView tabSelected="1" topLeftCell="A45" workbookViewId="0">
      <selection activeCell="D74" sqref="D74"/>
    </sheetView>
  </sheetViews>
  <sheetFormatPr defaultRowHeight="13.2" x14ac:dyDescent="0.25"/>
  <cols>
    <col min="1" max="1" width="6.44140625" customWidth="1"/>
    <col min="2" max="2" width="45.5546875" style="5" customWidth="1"/>
    <col min="3" max="3" width="12.44140625" style="7" customWidth="1"/>
    <col min="4" max="4" width="12.44140625" style="28" customWidth="1"/>
    <col min="5" max="5" width="12.21875" customWidth="1"/>
    <col min="6" max="6" width="15.33203125" customWidth="1"/>
    <col min="7" max="7" width="2.44140625" customWidth="1"/>
  </cols>
  <sheetData>
    <row r="1" spans="1:22" ht="61.2" customHeight="1" x14ac:dyDescent="0.25">
      <c r="A1" s="15" t="s">
        <v>13</v>
      </c>
      <c r="B1" s="15"/>
      <c r="C1" s="15"/>
      <c r="D1" s="15"/>
      <c r="E1" s="15"/>
      <c r="F1" s="15"/>
      <c r="G1" s="2"/>
    </row>
    <row r="2" spans="1:22" ht="78.599999999999994" customHeight="1" x14ac:dyDescent="0.25">
      <c r="A2" s="18" t="s">
        <v>14</v>
      </c>
      <c r="B2" s="18"/>
      <c r="C2" s="18"/>
      <c r="D2" s="18"/>
      <c r="E2" s="18"/>
      <c r="F2" s="18"/>
      <c r="G2" s="1"/>
      <c r="H2" s="1"/>
      <c r="I2" s="1"/>
      <c r="N2" s="16"/>
      <c r="O2" s="16"/>
      <c r="P2" s="16"/>
      <c r="Q2" s="16"/>
      <c r="R2" s="16"/>
      <c r="S2" s="16"/>
      <c r="T2" s="16"/>
      <c r="U2" s="16"/>
      <c r="V2" s="16"/>
    </row>
    <row r="3" spans="1:22" ht="12.75" customHeight="1" x14ac:dyDescent="0.25">
      <c r="A3" s="17" t="s">
        <v>15</v>
      </c>
      <c r="B3" s="17"/>
      <c r="C3" s="17"/>
      <c r="D3" s="17"/>
      <c r="E3" s="17"/>
      <c r="F3" s="17"/>
    </row>
    <row r="4" spans="1:22" ht="1.05" customHeight="1" x14ac:dyDescent="0.25"/>
    <row r="5" spans="1:22" ht="33" customHeight="1" x14ac:dyDescent="0.25">
      <c r="A5" s="21" t="s">
        <v>0</v>
      </c>
      <c r="B5" s="22" t="s">
        <v>1</v>
      </c>
      <c r="C5" s="21" t="s">
        <v>10</v>
      </c>
      <c r="D5" s="29" t="s">
        <v>9</v>
      </c>
      <c r="E5" s="21" t="s">
        <v>2</v>
      </c>
      <c r="F5" s="6" t="s">
        <v>3</v>
      </c>
    </row>
    <row r="6" spans="1:22" s="4" customFormat="1" ht="13.8" x14ac:dyDescent="0.3">
      <c r="A6" s="20">
        <v>1</v>
      </c>
      <c r="B6" s="23" t="s">
        <v>16</v>
      </c>
      <c r="C6" s="25" t="s">
        <v>12</v>
      </c>
      <c r="D6" s="27">
        <v>20</v>
      </c>
      <c r="E6" s="20"/>
      <c r="F6" s="19"/>
    </row>
    <row r="7" spans="1:22" s="4" customFormat="1" ht="13.8" x14ac:dyDescent="0.25">
      <c r="A7" s="20">
        <v>2</v>
      </c>
      <c r="B7" s="24" t="s">
        <v>17</v>
      </c>
      <c r="C7" s="25" t="s">
        <v>12</v>
      </c>
      <c r="D7" s="27">
        <v>2</v>
      </c>
      <c r="E7" s="20"/>
      <c r="F7" s="19"/>
    </row>
    <row r="8" spans="1:22" s="4" customFormat="1" ht="13.8" x14ac:dyDescent="0.3">
      <c r="A8" s="20">
        <v>3</v>
      </c>
      <c r="B8" s="23" t="s">
        <v>18</v>
      </c>
      <c r="C8" s="25" t="s">
        <v>12</v>
      </c>
      <c r="D8" s="27">
        <v>2</v>
      </c>
      <c r="E8" s="20"/>
      <c r="F8" s="19"/>
    </row>
    <row r="9" spans="1:22" s="4" customFormat="1" ht="13.8" x14ac:dyDescent="0.3">
      <c r="A9" s="20">
        <v>4</v>
      </c>
      <c r="B9" s="23" t="s">
        <v>19</v>
      </c>
      <c r="C9" s="25" t="s">
        <v>12</v>
      </c>
      <c r="D9" s="27">
        <f>D8*2</f>
        <v>4</v>
      </c>
      <c r="E9" s="20"/>
      <c r="F9" s="19"/>
    </row>
    <row r="10" spans="1:22" s="4" customFormat="1" ht="13.8" x14ac:dyDescent="0.25">
      <c r="A10" s="20">
        <v>5</v>
      </c>
      <c r="B10" s="24" t="s">
        <v>20</v>
      </c>
      <c r="C10" s="25" t="s">
        <v>12</v>
      </c>
      <c r="D10" s="27">
        <v>2</v>
      </c>
      <c r="E10" s="20"/>
      <c r="F10" s="19"/>
    </row>
    <row r="11" spans="1:22" s="4" customFormat="1" ht="13.8" x14ac:dyDescent="0.25">
      <c r="A11" s="20">
        <v>6</v>
      </c>
      <c r="B11" s="24" t="s">
        <v>21</v>
      </c>
      <c r="C11" s="25" t="s">
        <v>12</v>
      </c>
      <c r="D11" s="27">
        <v>2</v>
      </c>
      <c r="E11" s="20"/>
      <c r="F11" s="19"/>
    </row>
    <row r="12" spans="1:22" s="4" customFormat="1" ht="13.8" x14ac:dyDescent="0.3">
      <c r="A12" s="20">
        <v>7</v>
      </c>
      <c r="B12" s="23" t="s">
        <v>22</v>
      </c>
      <c r="C12" s="25" t="s">
        <v>65</v>
      </c>
      <c r="D12" s="27">
        <v>2</v>
      </c>
      <c r="E12" s="20"/>
      <c r="F12" s="19"/>
    </row>
    <row r="13" spans="1:22" s="4" customFormat="1" ht="13.8" x14ac:dyDescent="0.3">
      <c r="A13" s="20">
        <v>8</v>
      </c>
      <c r="B13" s="23" t="s">
        <v>23</v>
      </c>
      <c r="C13" s="25" t="s">
        <v>12</v>
      </c>
      <c r="D13" s="27">
        <v>2</v>
      </c>
      <c r="E13" s="20"/>
      <c r="F13" s="19"/>
    </row>
    <row r="14" spans="1:22" s="4" customFormat="1" ht="13.8" x14ac:dyDescent="0.25">
      <c r="A14" s="20">
        <v>9</v>
      </c>
      <c r="B14" s="24" t="s">
        <v>24</v>
      </c>
      <c r="C14" s="25" t="s">
        <v>12</v>
      </c>
      <c r="D14" s="27">
        <v>2</v>
      </c>
      <c r="E14" s="20"/>
      <c r="F14" s="19"/>
    </row>
    <row r="15" spans="1:22" s="4" customFormat="1" ht="13.8" x14ac:dyDescent="0.25">
      <c r="A15" s="20">
        <v>10</v>
      </c>
      <c r="B15" s="24" t="s">
        <v>70</v>
      </c>
      <c r="C15" s="25" t="s">
        <v>12</v>
      </c>
      <c r="D15" s="27">
        <v>0</v>
      </c>
      <c r="E15" s="20"/>
      <c r="F15" s="19"/>
    </row>
    <row r="16" spans="1:22" s="4" customFormat="1" ht="13.8" x14ac:dyDescent="0.25">
      <c r="A16" s="20">
        <v>11</v>
      </c>
      <c r="B16" s="24" t="s">
        <v>25</v>
      </c>
      <c r="C16" s="25" t="s">
        <v>12</v>
      </c>
      <c r="D16" s="27">
        <f>D14</f>
        <v>2</v>
      </c>
      <c r="E16" s="20"/>
      <c r="F16" s="19"/>
    </row>
    <row r="17" spans="1:6" s="4" customFormat="1" ht="13.8" x14ac:dyDescent="0.25">
      <c r="A17" s="20">
        <v>12</v>
      </c>
      <c r="B17" s="24" t="s">
        <v>26</v>
      </c>
      <c r="C17" s="25" t="s">
        <v>12</v>
      </c>
      <c r="D17" s="27">
        <f>D14*2</f>
        <v>4</v>
      </c>
      <c r="E17" s="20"/>
      <c r="F17" s="19"/>
    </row>
    <row r="18" spans="1:6" s="4" customFormat="1" ht="13.8" x14ac:dyDescent="0.25">
      <c r="A18" s="20">
        <v>13</v>
      </c>
      <c r="B18" s="24" t="s">
        <v>71</v>
      </c>
      <c r="C18" s="25" t="s">
        <v>12</v>
      </c>
      <c r="D18" s="27">
        <v>0</v>
      </c>
      <c r="E18" s="20"/>
      <c r="F18" s="19"/>
    </row>
    <row r="19" spans="1:6" s="4" customFormat="1" ht="13.8" x14ac:dyDescent="0.25">
      <c r="A19" s="20">
        <v>14</v>
      </c>
      <c r="B19" s="24" t="s">
        <v>72</v>
      </c>
      <c r="C19" s="25" t="s">
        <v>12</v>
      </c>
      <c r="D19" s="27">
        <v>0</v>
      </c>
      <c r="E19" s="20"/>
      <c r="F19" s="19"/>
    </row>
    <row r="20" spans="1:6" s="4" customFormat="1" ht="13.8" x14ac:dyDescent="0.25">
      <c r="A20" s="20">
        <v>15</v>
      </c>
      <c r="B20" s="24" t="s">
        <v>23</v>
      </c>
      <c r="C20" s="25" t="s">
        <v>12</v>
      </c>
      <c r="D20" s="27">
        <f>D14/2</f>
        <v>1</v>
      </c>
      <c r="E20" s="20"/>
      <c r="F20" s="19"/>
    </row>
    <row r="21" spans="1:6" s="4" customFormat="1" ht="13.8" x14ac:dyDescent="0.25">
      <c r="A21" s="20">
        <v>16</v>
      </c>
      <c r="B21" s="24" t="s">
        <v>27</v>
      </c>
      <c r="C21" s="25" t="s">
        <v>12</v>
      </c>
      <c r="D21" s="27">
        <f>D18*10/200</f>
        <v>0</v>
      </c>
      <c r="E21" s="20"/>
      <c r="F21" s="19"/>
    </row>
    <row r="22" spans="1:6" s="4" customFormat="1" ht="13.8" x14ac:dyDescent="0.25">
      <c r="A22" s="20">
        <v>17</v>
      </c>
      <c r="B22" s="24" t="s">
        <v>28</v>
      </c>
      <c r="C22" s="25" t="s">
        <v>12</v>
      </c>
      <c r="D22" s="27">
        <f>D18*15/250</f>
        <v>0</v>
      </c>
      <c r="E22" s="20"/>
      <c r="F22" s="19"/>
    </row>
    <row r="23" spans="1:6" s="4" customFormat="1" ht="27.6" x14ac:dyDescent="0.3">
      <c r="A23" s="20">
        <v>18</v>
      </c>
      <c r="B23" s="23" t="s">
        <v>29</v>
      </c>
      <c r="C23" s="25" t="s">
        <v>12</v>
      </c>
      <c r="D23" s="27">
        <v>2</v>
      </c>
      <c r="E23" s="20"/>
      <c r="F23" s="19"/>
    </row>
    <row r="24" spans="1:6" s="4" customFormat="1" ht="13.8" x14ac:dyDescent="0.3">
      <c r="A24" s="20">
        <v>19</v>
      </c>
      <c r="B24" s="23" t="s">
        <v>30</v>
      </c>
      <c r="C24" s="25" t="s">
        <v>12</v>
      </c>
      <c r="D24" s="27">
        <v>1</v>
      </c>
      <c r="E24" s="20"/>
      <c r="F24" s="19"/>
    </row>
    <row r="25" spans="1:6" s="4" customFormat="1" ht="13.8" x14ac:dyDescent="0.3">
      <c r="A25" s="20">
        <v>20</v>
      </c>
      <c r="B25" s="23" t="s">
        <v>31</v>
      </c>
      <c r="C25" s="25" t="s">
        <v>12</v>
      </c>
      <c r="D25" s="27">
        <v>1</v>
      </c>
      <c r="E25" s="20"/>
      <c r="F25" s="19"/>
    </row>
    <row r="26" spans="1:6" s="4" customFormat="1" ht="13.8" x14ac:dyDescent="0.25">
      <c r="A26" s="20">
        <v>21</v>
      </c>
      <c r="B26" s="24" t="s">
        <v>32</v>
      </c>
      <c r="C26" s="25" t="s">
        <v>12</v>
      </c>
      <c r="D26" s="27">
        <v>1</v>
      </c>
      <c r="E26" s="20"/>
      <c r="F26" s="19"/>
    </row>
    <row r="27" spans="1:6" s="4" customFormat="1" ht="13.8" x14ac:dyDescent="0.3">
      <c r="A27" s="20">
        <v>22</v>
      </c>
      <c r="B27" s="23" t="s">
        <v>33</v>
      </c>
      <c r="C27" s="25" t="s">
        <v>12</v>
      </c>
      <c r="D27" s="27">
        <v>1</v>
      </c>
      <c r="E27" s="20"/>
      <c r="F27" s="19"/>
    </row>
    <row r="28" spans="1:6" s="4" customFormat="1" ht="13.8" x14ac:dyDescent="0.3">
      <c r="A28" s="20">
        <v>23</v>
      </c>
      <c r="B28" s="23" t="s">
        <v>34</v>
      </c>
      <c r="C28" s="25" t="s">
        <v>12</v>
      </c>
      <c r="D28" s="27">
        <v>1</v>
      </c>
      <c r="E28" s="20"/>
      <c r="F28" s="19"/>
    </row>
    <row r="29" spans="1:6" s="4" customFormat="1" ht="13.8" x14ac:dyDescent="0.3">
      <c r="A29" s="20">
        <v>24</v>
      </c>
      <c r="B29" s="23" t="s">
        <v>35</v>
      </c>
      <c r="C29" s="25" t="s">
        <v>12</v>
      </c>
      <c r="D29" s="27">
        <v>1</v>
      </c>
      <c r="E29" s="20"/>
      <c r="F29" s="19"/>
    </row>
    <row r="30" spans="1:6" s="4" customFormat="1" ht="13.8" x14ac:dyDescent="0.3">
      <c r="A30" s="20">
        <v>25</v>
      </c>
      <c r="B30" s="23" t="s">
        <v>36</v>
      </c>
      <c r="C30" s="25" t="s">
        <v>12</v>
      </c>
      <c r="D30" s="27">
        <f>D26</f>
        <v>1</v>
      </c>
      <c r="E30" s="20"/>
      <c r="F30" s="19"/>
    </row>
    <row r="31" spans="1:6" s="4" customFormat="1" ht="13.8" x14ac:dyDescent="0.3">
      <c r="A31" s="20">
        <v>26</v>
      </c>
      <c r="B31" s="23" t="s">
        <v>37</v>
      </c>
      <c r="C31" s="25" t="s">
        <v>12</v>
      </c>
      <c r="D31" s="27">
        <f>D26</f>
        <v>1</v>
      </c>
      <c r="E31" s="20"/>
      <c r="F31" s="19"/>
    </row>
    <row r="32" spans="1:6" s="4" customFormat="1" ht="13.8" x14ac:dyDescent="0.25">
      <c r="A32" s="20">
        <v>27</v>
      </c>
      <c r="B32" s="24" t="s">
        <v>38</v>
      </c>
      <c r="C32" s="25" t="s">
        <v>12</v>
      </c>
      <c r="D32" s="27">
        <v>1</v>
      </c>
      <c r="E32" s="20"/>
      <c r="F32" s="19"/>
    </row>
    <row r="33" spans="1:6" s="4" customFormat="1" ht="13.8" x14ac:dyDescent="0.25">
      <c r="A33" s="20">
        <v>28</v>
      </c>
      <c r="B33" s="24" t="s">
        <v>39</v>
      </c>
      <c r="C33" s="25" t="s">
        <v>12</v>
      </c>
      <c r="D33" s="27">
        <v>2</v>
      </c>
      <c r="E33" s="20"/>
      <c r="F33" s="19"/>
    </row>
    <row r="34" spans="1:6" s="4" customFormat="1" ht="13.8" x14ac:dyDescent="0.3">
      <c r="A34" s="20">
        <v>29</v>
      </c>
      <c r="B34" s="23" t="s">
        <v>35</v>
      </c>
      <c r="C34" s="25" t="s">
        <v>12</v>
      </c>
      <c r="D34" s="27">
        <v>5</v>
      </c>
      <c r="E34" s="20"/>
      <c r="F34" s="19"/>
    </row>
    <row r="35" spans="1:6" s="4" customFormat="1" ht="13.8" x14ac:dyDescent="0.3">
      <c r="A35" s="20">
        <v>30</v>
      </c>
      <c r="B35" s="23" t="s">
        <v>34</v>
      </c>
      <c r="C35" s="25" t="s">
        <v>12</v>
      </c>
      <c r="D35" s="27">
        <v>1</v>
      </c>
      <c r="E35" s="20"/>
      <c r="F35" s="19"/>
    </row>
    <row r="36" spans="1:6" s="4" customFormat="1" ht="13.8" x14ac:dyDescent="0.3">
      <c r="A36" s="20">
        <v>31</v>
      </c>
      <c r="B36" s="23" t="s">
        <v>40</v>
      </c>
      <c r="C36" s="25" t="s">
        <v>12</v>
      </c>
      <c r="D36" s="27">
        <v>1</v>
      </c>
      <c r="E36" s="20"/>
      <c r="F36" s="19"/>
    </row>
    <row r="37" spans="1:6" s="4" customFormat="1" ht="13.8" x14ac:dyDescent="0.3">
      <c r="A37" s="20">
        <v>32</v>
      </c>
      <c r="B37" s="23" t="s">
        <v>41</v>
      </c>
      <c r="C37" s="25" t="s">
        <v>12</v>
      </c>
      <c r="D37" s="27">
        <f>D32</f>
        <v>1</v>
      </c>
      <c r="E37" s="20"/>
      <c r="F37" s="19"/>
    </row>
    <row r="38" spans="1:6" s="4" customFormat="1" ht="13.8" x14ac:dyDescent="0.3">
      <c r="A38" s="20">
        <v>33</v>
      </c>
      <c r="B38" s="23" t="s">
        <v>42</v>
      </c>
      <c r="C38" s="25" t="s">
        <v>12</v>
      </c>
      <c r="D38" s="27">
        <v>1</v>
      </c>
      <c r="E38" s="20"/>
      <c r="F38" s="19"/>
    </row>
    <row r="39" spans="1:6" s="4" customFormat="1" ht="13.8" x14ac:dyDescent="0.3">
      <c r="A39" s="20">
        <v>34</v>
      </c>
      <c r="B39" s="23" t="s">
        <v>43</v>
      </c>
      <c r="C39" s="25" t="s">
        <v>12</v>
      </c>
      <c r="D39" s="27">
        <f>D32*2</f>
        <v>2</v>
      </c>
      <c r="E39" s="20"/>
      <c r="F39" s="19"/>
    </row>
    <row r="40" spans="1:6" s="4" customFormat="1" ht="13.8" x14ac:dyDescent="0.25">
      <c r="A40" s="20">
        <v>35</v>
      </c>
      <c r="B40" s="24" t="s">
        <v>44</v>
      </c>
      <c r="C40" s="25" t="s">
        <v>66</v>
      </c>
      <c r="D40" s="27">
        <v>6</v>
      </c>
      <c r="E40" s="20"/>
      <c r="F40" s="19"/>
    </row>
    <row r="41" spans="1:6" s="4" customFormat="1" ht="13.8" x14ac:dyDescent="0.25">
      <c r="A41" s="20">
        <v>36</v>
      </c>
      <c r="B41" s="24" t="s">
        <v>45</v>
      </c>
      <c r="C41" s="25" t="s">
        <v>12</v>
      </c>
      <c r="D41" s="27">
        <v>1</v>
      </c>
      <c r="E41" s="20"/>
      <c r="F41" s="19"/>
    </row>
    <row r="42" spans="1:6" s="4" customFormat="1" ht="13.8" x14ac:dyDescent="0.25">
      <c r="A42" s="20">
        <v>37</v>
      </c>
      <c r="B42" s="24" t="s">
        <v>46</v>
      </c>
      <c r="C42" s="25" t="s">
        <v>12</v>
      </c>
      <c r="D42" s="27">
        <v>2</v>
      </c>
      <c r="E42" s="20"/>
      <c r="F42" s="19"/>
    </row>
    <row r="43" spans="1:6" s="4" customFormat="1" ht="13.8" x14ac:dyDescent="0.3">
      <c r="A43" s="20">
        <v>38</v>
      </c>
      <c r="B43" s="23" t="s">
        <v>47</v>
      </c>
      <c r="C43" s="25" t="s">
        <v>67</v>
      </c>
      <c r="D43" s="27">
        <f>D40*4/200</f>
        <v>0.12</v>
      </c>
      <c r="E43" s="20"/>
      <c r="F43" s="19"/>
    </row>
    <row r="44" spans="1:6" s="4" customFormat="1" ht="13.8" x14ac:dyDescent="0.3">
      <c r="A44" s="20">
        <v>39</v>
      </c>
      <c r="B44" s="23" t="s">
        <v>48</v>
      </c>
      <c r="C44" s="25" t="s">
        <v>66</v>
      </c>
      <c r="D44" s="27">
        <v>6</v>
      </c>
      <c r="E44" s="20"/>
      <c r="F44" s="19"/>
    </row>
    <row r="45" spans="1:6" s="4" customFormat="1" ht="13.8" x14ac:dyDescent="0.3">
      <c r="A45" s="20">
        <v>40</v>
      </c>
      <c r="B45" s="23" t="s">
        <v>49</v>
      </c>
      <c r="C45" s="25" t="s">
        <v>11</v>
      </c>
      <c r="D45" s="27">
        <v>6</v>
      </c>
      <c r="E45" s="20"/>
      <c r="F45" s="19"/>
    </row>
    <row r="46" spans="1:6" s="4" customFormat="1" ht="27.6" x14ac:dyDescent="0.3">
      <c r="A46" s="20">
        <v>41</v>
      </c>
      <c r="B46" s="23" t="s">
        <v>50</v>
      </c>
      <c r="C46" s="25" t="s">
        <v>66</v>
      </c>
      <c r="D46" s="27">
        <v>44</v>
      </c>
      <c r="E46" s="20"/>
      <c r="F46" s="19"/>
    </row>
    <row r="47" spans="1:6" s="4" customFormat="1" ht="13.8" x14ac:dyDescent="0.3">
      <c r="A47" s="20">
        <v>42</v>
      </c>
      <c r="B47" s="23" t="s">
        <v>51</v>
      </c>
      <c r="C47" s="25" t="s">
        <v>11</v>
      </c>
      <c r="D47" s="27">
        <v>44</v>
      </c>
      <c r="E47" s="20"/>
      <c r="F47" s="19"/>
    </row>
    <row r="48" spans="1:6" s="4" customFormat="1" ht="13.8" x14ac:dyDescent="0.3">
      <c r="A48" s="20">
        <v>43</v>
      </c>
      <c r="B48" s="23" t="s">
        <v>52</v>
      </c>
      <c r="C48" s="25" t="s">
        <v>68</v>
      </c>
      <c r="D48" s="27">
        <f>(D46)/25</f>
        <v>1.76</v>
      </c>
      <c r="E48" s="20"/>
      <c r="F48" s="19"/>
    </row>
    <row r="49" spans="1:6" s="4" customFormat="1" ht="13.8" x14ac:dyDescent="0.3">
      <c r="A49" s="20">
        <v>44</v>
      </c>
      <c r="B49" s="23" t="s">
        <v>53</v>
      </c>
      <c r="C49" s="25" t="s">
        <v>67</v>
      </c>
      <c r="D49" s="27">
        <f>D46/0.3/50</f>
        <v>2.9333333333333336</v>
      </c>
      <c r="E49" s="20"/>
      <c r="F49" s="19"/>
    </row>
    <row r="50" spans="1:6" s="4" customFormat="1" ht="13.8" x14ac:dyDescent="0.3">
      <c r="A50" s="20">
        <v>45</v>
      </c>
      <c r="B50" s="23" t="s">
        <v>47</v>
      </c>
      <c r="C50" s="25" t="s">
        <v>67</v>
      </c>
      <c r="D50" s="27">
        <f>D46/0.3/200</f>
        <v>0.73333333333333339</v>
      </c>
      <c r="E50" s="20"/>
      <c r="F50" s="19"/>
    </row>
    <row r="51" spans="1:6" s="4" customFormat="1" ht="27.6" x14ac:dyDescent="0.25">
      <c r="A51" s="20">
        <v>46</v>
      </c>
      <c r="B51" s="24" t="s">
        <v>54</v>
      </c>
      <c r="C51" s="25" t="s">
        <v>12</v>
      </c>
      <c r="D51" s="27">
        <v>2</v>
      </c>
      <c r="E51" s="20"/>
      <c r="F51" s="19"/>
    </row>
    <row r="52" spans="1:6" s="4" customFormat="1" ht="13.8" x14ac:dyDescent="0.3">
      <c r="A52" s="20">
        <v>47</v>
      </c>
      <c r="B52" s="23" t="s">
        <v>73</v>
      </c>
      <c r="C52" s="25" t="s">
        <v>12</v>
      </c>
      <c r="D52" s="27">
        <f>D51</f>
        <v>2</v>
      </c>
      <c r="E52" s="20"/>
      <c r="F52" s="19"/>
    </row>
    <row r="53" spans="1:6" s="4" customFormat="1" ht="13.8" x14ac:dyDescent="0.3">
      <c r="A53" s="20">
        <v>48</v>
      </c>
      <c r="B53" s="23" t="s">
        <v>47</v>
      </c>
      <c r="C53" s="25" t="s">
        <v>67</v>
      </c>
      <c r="D53" s="27">
        <f>D51*2/200</f>
        <v>0.02</v>
      </c>
      <c r="E53" s="20"/>
      <c r="F53" s="19"/>
    </row>
    <row r="54" spans="1:6" s="4" customFormat="1" ht="13.8" x14ac:dyDescent="0.3">
      <c r="A54" s="20">
        <v>49</v>
      </c>
      <c r="B54" s="23" t="s">
        <v>55</v>
      </c>
      <c r="C54" s="25" t="s">
        <v>12</v>
      </c>
      <c r="D54" s="27">
        <v>2</v>
      </c>
      <c r="E54" s="20"/>
      <c r="F54" s="19"/>
    </row>
    <row r="55" spans="1:6" s="4" customFormat="1" ht="13.8" x14ac:dyDescent="0.3">
      <c r="A55" s="20">
        <v>50</v>
      </c>
      <c r="B55" s="23" t="s">
        <v>56</v>
      </c>
      <c r="C55" s="25" t="s">
        <v>12</v>
      </c>
      <c r="D55" s="27">
        <f>D54*10/100</f>
        <v>0.2</v>
      </c>
      <c r="E55" s="20"/>
      <c r="F55" s="19"/>
    </row>
    <row r="56" spans="1:6" s="4" customFormat="1" ht="13.8" x14ac:dyDescent="0.3">
      <c r="A56" s="20">
        <v>51</v>
      </c>
      <c r="B56" s="23" t="s">
        <v>74</v>
      </c>
      <c r="C56" s="25" t="s">
        <v>12</v>
      </c>
      <c r="D56" s="27">
        <f>D54/0.5/20</f>
        <v>0.2</v>
      </c>
      <c r="E56" s="20"/>
      <c r="F56" s="19"/>
    </row>
    <row r="57" spans="1:6" s="4" customFormat="1" ht="18" customHeight="1" x14ac:dyDescent="0.3">
      <c r="A57" s="20">
        <v>52</v>
      </c>
      <c r="B57" s="23" t="s">
        <v>57</v>
      </c>
      <c r="C57" s="25" t="s">
        <v>12</v>
      </c>
      <c r="D57" s="27">
        <v>1</v>
      </c>
      <c r="E57" s="20"/>
      <c r="F57" s="19"/>
    </row>
    <row r="58" spans="1:6" s="4" customFormat="1" ht="13.8" x14ac:dyDescent="0.3">
      <c r="A58" s="20">
        <v>53</v>
      </c>
      <c r="B58" s="23" t="s">
        <v>75</v>
      </c>
      <c r="C58" s="25" t="s">
        <v>12</v>
      </c>
      <c r="D58" s="27">
        <v>1</v>
      </c>
      <c r="E58" s="20"/>
      <c r="F58" s="19"/>
    </row>
    <row r="59" spans="1:6" s="4" customFormat="1" ht="13.8" x14ac:dyDescent="0.3">
      <c r="A59" s="20">
        <v>54</v>
      </c>
      <c r="B59" s="23" t="s">
        <v>58</v>
      </c>
      <c r="C59" s="25" t="s">
        <v>67</v>
      </c>
      <c r="D59" s="27">
        <f>D57*5/100</f>
        <v>0.05</v>
      </c>
      <c r="E59" s="20"/>
      <c r="F59" s="19"/>
    </row>
    <row r="60" spans="1:6" s="4" customFormat="1" ht="15" customHeight="1" x14ac:dyDescent="0.3">
      <c r="A60" s="20">
        <v>55</v>
      </c>
      <c r="B60" s="23" t="s">
        <v>59</v>
      </c>
      <c r="C60" s="25" t="s">
        <v>12</v>
      </c>
      <c r="D60" s="27">
        <v>1</v>
      </c>
      <c r="E60" s="20"/>
      <c r="F60" s="19"/>
    </row>
    <row r="61" spans="1:6" s="4" customFormat="1" ht="13.8" x14ac:dyDescent="0.3">
      <c r="A61" s="20">
        <v>56</v>
      </c>
      <c r="B61" s="23" t="s">
        <v>76</v>
      </c>
      <c r="C61" s="25" t="s">
        <v>12</v>
      </c>
      <c r="D61" s="27">
        <v>1</v>
      </c>
      <c r="E61" s="20"/>
      <c r="F61" s="19"/>
    </row>
    <row r="62" spans="1:6" s="4" customFormat="1" ht="13.8" x14ac:dyDescent="0.3">
      <c r="A62" s="20">
        <v>57</v>
      </c>
      <c r="B62" s="23" t="s">
        <v>58</v>
      </c>
      <c r="C62" s="25" t="s">
        <v>67</v>
      </c>
      <c r="D62" s="27">
        <f>D60*3/100</f>
        <v>0.03</v>
      </c>
      <c r="E62" s="20"/>
      <c r="F62" s="19"/>
    </row>
    <row r="63" spans="1:6" s="4" customFormat="1" ht="13.8" x14ac:dyDescent="0.3">
      <c r="A63" s="20">
        <v>58</v>
      </c>
      <c r="B63" s="23" t="s">
        <v>60</v>
      </c>
      <c r="C63" s="25" t="s">
        <v>12</v>
      </c>
      <c r="D63" s="27">
        <v>2</v>
      </c>
      <c r="E63" s="20"/>
      <c r="F63" s="19"/>
    </row>
    <row r="64" spans="1:6" s="4" customFormat="1" ht="13.8" x14ac:dyDescent="0.3">
      <c r="A64" s="20">
        <v>59</v>
      </c>
      <c r="B64" s="23" t="s">
        <v>77</v>
      </c>
      <c r="C64" s="25" t="s">
        <v>12</v>
      </c>
      <c r="D64" s="27">
        <f>D63</f>
        <v>2</v>
      </c>
      <c r="E64" s="20"/>
      <c r="F64" s="19"/>
    </row>
    <row r="65" spans="1:6" s="4" customFormat="1" ht="13.8" x14ac:dyDescent="0.3">
      <c r="A65" s="20">
        <v>60</v>
      </c>
      <c r="B65" s="23" t="s">
        <v>58</v>
      </c>
      <c r="C65" s="25" t="s">
        <v>67</v>
      </c>
      <c r="D65" s="27">
        <f>D63*3/100</f>
        <v>0.06</v>
      </c>
      <c r="E65" s="20"/>
      <c r="F65" s="19"/>
    </row>
    <row r="66" spans="1:6" s="4" customFormat="1" ht="13.8" x14ac:dyDescent="0.3">
      <c r="A66" s="20">
        <v>61</v>
      </c>
      <c r="B66" s="23" t="s">
        <v>61</v>
      </c>
      <c r="C66" s="25" t="s">
        <v>12</v>
      </c>
      <c r="D66" s="27">
        <v>1</v>
      </c>
      <c r="E66" s="20"/>
      <c r="F66" s="19"/>
    </row>
    <row r="67" spans="1:6" s="4" customFormat="1" ht="27.6" x14ac:dyDescent="0.3">
      <c r="A67" s="20">
        <v>62</v>
      </c>
      <c r="B67" s="23" t="s">
        <v>78</v>
      </c>
      <c r="C67" s="25" t="s">
        <v>12</v>
      </c>
      <c r="D67" s="27">
        <v>1</v>
      </c>
      <c r="E67" s="20"/>
      <c r="F67" s="19"/>
    </row>
    <row r="68" spans="1:6" s="4" customFormat="1" ht="13.8" x14ac:dyDescent="0.3">
      <c r="A68" s="20">
        <v>63</v>
      </c>
      <c r="B68" s="23" t="s">
        <v>47</v>
      </c>
      <c r="C68" s="25" t="s">
        <v>67</v>
      </c>
      <c r="D68" s="27">
        <f>2/200</f>
        <v>0.01</v>
      </c>
      <c r="E68" s="20"/>
      <c r="F68" s="19"/>
    </row>
    <row r="69" spans="1:6" s="4" customFormat="1" ht="13.8" x14ac:dyDescent="0.3">
      <c r="A69" s="20">
        <v>64</v>
      </c>
      <c r="B69" s="23" t="s">
        <v>58</v>
      </c>
      <c r="C69" s="25" t="s">
        <v>67</v>
      </c>
      <c r="D69" s="27">
        <f>D66*3/100</f>
        <v>0.03</v>
      </c>
      <c r="E69" s="20"/>
      <c r="F69" s="19"/>
    </row>
    <row r="70" spans="1:6" s="4" customFormat="1" ht="13.8" x14ac:dyDescent="0.25">
      <c r="A70" s="20">
        <v>65</v>
      </c>
      <c r="B70" s="26" t="s">
        <v>62</v>
      </c>
      <c r="C70" s="25" t="s">
        <v>65</v>
      </c>
      <c r="D70" s="27">
        <v>1</v>
      </c>
      <c r="E70" s="20"/>
      <c r="F70" s="19"/>
    </row>
    <row r="71" spans="1:6" s="4" customFormat="1" ht="13.8" x14ac:dyDescent="0.3">
      <c r="A71" s="20">
        <v>66</v>
      </c>
      <c r="B71" s="23" t="s">
        <v>79</v>
      </c>
      <c r="C71" s="25" t="s">
        <v>12</v>
      </c>
      <c r="D71" s="27">
        <v>0</v>
      </c>
      <c r="E71" s="20"/>
      <c r="F71" s="19"/>
    </row>
    <row r="72" spans="1:6" s="4" customFormat="1" ht="13.8" x14ac:dyDescent="0.3">
      <c r="A72" s="20">
        <v>67</v>
      </c>
      <c r="B72" s="23" t="s">
        <v>63</v>
      </c>
      <c r="C72" s="25" t="s">
        <v>12</v>
      </c>
      <c r="D72" s="27">
        <v>4</v>
      </c>
      <c r="E72" s="20"/>
      <c r="F72" s="19"/>
    </row>
    <row r="73" spans="1:6" s="4" customFormat="1" ht="13.8" x14ac:dyDescent="0.3">
      <c r="A73" s="20">
        <v>68</v>
      </c>
      <c r="B73" s="23" t="s">
        <v>64</v>
      </c>
      <c r="C73" s="25" t="s">
        <v>12</v>
      </c>
      <c r="D73" s="27">
        <v>4</v>
      </c>
      <c r="E73" s="20"/>
      <c r="F73" s="19"/>
    </row>
    <row r="74" spans="1:6" s="4" customFormat="1" ht="27.6" x14ac:dyDescent="0.3">
      <c r="A74" s="20">
        <v>69</v>
      </c>
      <c r="B74" s="23" t="s">
        <v>69</v>
      </c>
      <c r="C74" s="25" t="s">
        <v>12</v>
      </c>
      <c r="D74" s="27">
        <v>1</v>
      </c>
      <c r="E74" s="20"/>
      <c r="F74" s="19"/>
    </row>
    <row r="75" spans="1:6" s="4" customFormat="1" ht="27" customHeight="1" x14ac:dyDescent="0.25">
      <c r="A75" s="10"/>
      <c r="B75" s="10"/>
      <c r="C75" s="10" t="s">
        <v>6</v>
      </c>
      <c r="D75" s="10"/>
      <c r="E75" s="10"/>
      <c r="F75" s="8"/>
    </row>
    <row r="76" spans="1:6" s="4" customFormat="1" ht="27" customHeight="1" x14ac:dyDescent="0.25">
      <c r="B76" s="5"/>
      <c r="C76" s="7"/>
      <c r="D76" s="28"/>
    </row>
    <row r="77" spans="1:6" s="4" customFormat="1" ht="27" customHeight="1" x14ac:dyDescent="0.25">
      <c r="A77" s="14" t="s">
        <v>4</v>
      </c>
      <c r="B77" s="14"/>
      <c r="C77" s="14"/>
      <c r="D77" s="14"/>
      <c r="E77" s="14"/>
      <c r="F77" s="14"/>
    </row>
    <row r="78" spans="1:6" s="4" customFormat="1" ht="12.75" customHeight="1" x14ac:dyDescent="0.25">
      <c r="A78" s="14"/>
      <c r="B78" s="14"/>
      <c r="C78" s="14"/>
      <c r="D78" s="14"/>
      <c r="E78" s="14"/>
      <c r="F78" s="14"/>
    </row>
    <row r="79" spans="1:6" ht="13.5" customHeight="1" x14ac:dyDescent="0.25">
      <c r="A79" s="14"/>
      <c r="B79" s="14"/>
      <c r="C79" s="14"/>
      <c r="D79" s="14"/>
      <c r="E79" s="14"/>
      <c r="F79" s="14"/>
    </row>
    <row r="80" spans="1:6" ht="120" customHeight="1" x14ac:dyDescent="0.25">
      <c r="A80" s="13" t="s">
        <v>8</v>
      </c>
      <c r="B80" s="13"/>
      <c r="C80" s="13"/>
      <c r="D80" s="13"/>
      <c r="E80" s="13"/>
      <c r="F80" s="13"/>
    </row>
    <row r="81" spans="1:6" ht="96.6" customHeight="1" x14ac:dyDescent="0.25">
      <c r="A81" s="11" t="s">
        <v>7</v>
      </c>
      <c r="B81" s="11"/>
      <c r="C81" s="11"/>
      <c r="D81" s="11"/>
      <c r="E81" s="11"/>
      <c r="F81" s="11"/>
    </row>
    <row r="82" spans="1:6" ht="15.3" customHeight="1" x14ac:dyDescent="0.25">
      <c r="A82" s="12"/>
      <c r="B82" s="12"/>
      <c r="C82" s="12"/>
      <c r="D82" s="12"/>
      <c r="E82" s="12"/>
      <c r="F82" s="12"/>
    </row>
    <row r="83" spans="1:6" ht="53.4" customHeight="1" x14ac:dyDescent="0.25">
      <c r="A83" s="9" t="s">
        <v>5</v>
      </c>
      <c r="B83" s="9"/>
      <c r="C83" s="9"/>
      <c r="D83" s="9"/>
      <c r="E83" s="9"/>
      <c r="F83" s="9"/>
    </row>
    <row r="84" spans="1:6" ht="23.4" customHeight="1" x14ac:dyDescent="0.25">
      <c r="A84" s="9"/>
      <c r="B84" s="9"/>
      <c r="C84" s="9"/>
      <c r="D84" s="9"/>
      <c r="E84" s="9"/>
      <c r="F84" s="9"/>
    </row>
    <row r="85" spans="1:6" ht="14.25" customHeight="1" x14ac:dyDescent="0.25">
      <c r="A85" s="9"/>
      <c r="B85" s="9"/>
      <c r="C85" s="9"/>
      <c r="D85" s="9"/>
      <c r="E85" s="9"/>
      <c r="F85" s="9"/>
    </row>
    <row r="86" spans="1:6" ht="13.5" customHeight="1" x14ac:dyDescent="0.25">
      <c r="A86" s="9"/>
      <c r="B86" s="9"/>
      <c r="C86" s="9"/>
      <c r="D86" s="9"/>
      <c r="E86" s="9"/>
      <c r="F86" s="9"/>
    </row>
    <row r="87" spans="1:6" ht="15.75" customHeight="1" x14ac:dyDescent="0.25">
      <c r="A87" s="9"/>
      <c r="B87" s="9"/>
      <c r="C87" s="9"/>
      <c r="D87" s="9"/>
      <c r="E87" s="9"/>
      <c r="F87" s="9"/>
    </row>
    <row r="88" spans="1:6" ht="12.75" customHeight="1" x14ac:dyDescent="0.25">
      <c r="A88" s="9"/>
      <c r="B88" s="9"/>
      <c r="C88" s="9"/>
      <c r="D88" s="9"/>
      <c r="E88" s="9"/>
      <c r="F88" s="9"/>
    </row>
    <row r="89" spans="1:6" ht="14.25" customHeight="1" x14ac:dyDescent="0.25">
      <c r="A89" s="9"/>
      <c r="B89" s="9"/>
      <c r="C89" s="9"/>
      <c r="D89" s="9"/>
      <c r="E89" s="9"/>
      <c r="F89" s="9"/>
    </row>
    <row r="90" spans="1:6" ht="15.3" customHeight="1" x14ac:dyDescent="0.25">
      <c r="A90" s="9"/>
      <c r="B90" s="9"/>
      <c r="C90" s="9"/>
      <c r="D90" s="9"/>
      <c r="E90" s="9"/>
      <c r="F90" s="9"/>
    </row>
    <row r="91" spans="1:6" ht="15" customHeight="1" x14ac:dyDescent="0.25">
      <c r="A91" s="9"/>
      <c r="B91" s="9"/>
      <c r="C91" s="9"/>
      <c r="D91" s="9"/>
      <c r="E91" s="9"/>
      <c r="F91" s="9"/>
    </row>
    <row r="92" spans="1:6" ht="16.8" customHeight="1" x14ac:dyDescent="0.25">
      <c r="A92" s="9"/>
      <c r="B92" s="9"/>
      <c r="C92" s="9"/>
      <c r="D92" s="9"/>
      <c r="E92" s="9"/>
      <c r="F92" s="9"/>
    </row>
    <row r="93" spans="1:6" ht="12.75" customHeight="1" x14ac:dyDescent="0.25">
      <c r="A93" s="9"/>
      <c r="B93" s="9"/>
      <c r="C93" s="9"/>
      <c r="D93" s="9"/>
      <c r="E93" s="9"/>
      <c r="F93" s="9"/>
    </row>
    <row r="94" spans="1:6" ht="14.25" customHeight="1" x14ac:dyDescent="0.25">
      <c r="A94" s="9"/>
      <c r="B94" s="9"/>
      <c r="C94" s="9"/>
      <c r="D94" s="9"/>
      <c r="E94" s="9"/>
      <c r="F94" s="9"/>
    </row>
    <row r="95" spans="1:6" ht="15.3" customHeight="1" x14ac:dyDescent="0.25">
      <c r="A95" s="9"/>
      <c r="B95" s="9"/>
      <c r="C95" s="9"/>
      <c r="D95" s="9"/>
      <c r="E95" s="9"/>
      <c r="F95" s="9"/>
    </row>
    <row r="96" spans="1:6" ht="15" customHeight="1" x14ac:dyDescent="0.25">
      <c r="A96" s="9"/>
      <c r="B96" s="9"/>
      <c r="C96" s="9"/>
      <c r="D96" s="9"/>
      <c r="E96" s="9"/>
      <c r="F96" s="9"/>
    </row>
    <row r="97" spans="1:6" ht="15" customHeight="1" x14ac:dyDescent="0.25">
      <c r="A97" s="9"/>
      <c r="B97" s="9"/>
      <c r="C97" s="9"/>
      <c r="D97" s="9"/>
      <c r="E97" s="9"/>
      <c r="F97" s="9"/>
    </row>
    <row r="98" spans="1:6" ht="15" customHeight="1" x14ac:dyDescent="0.25">
      <c r="A98" s="9"/>
      <c r="B98" s="9"/>
      <c r="C98" s="9"/>
      <c r="D98" s="9"/>
      <c r="E98" s="9"/>
      <c r="F98" s="9"/>
    </row>
    <row r="99" spans="1:6" ht="16.8" customHeight="1" x14ac:dyDescent="0.25">
      <c r="A99" s="9"/>
      <c r="B99" s="9"/>
      <c r="C99" s="9"/>
      <c r="D99" s="9"/>
      <c r="E99" s="9"/>
      <c r="F99" s="9"/>
    </row>
    <row r="100" spans="1:6" ht="12.75" customHeight="1" x14ac:dyDescent="0.25"/>
    <row r="101" spans="1:6" ht="14.25" customHeight="1" x14ac:dyDescent="0.25"/>
    <row r="102" spans="1:6" ht="15.3" customHeight="1" x14ac:dyDescent="0.25"/>
    <row r="103" spans="1:6" ht="15" customHeight="1" x14ac:dyDescent="0.25"/>
    <row r="104" spans="1:6" ht="15" customHeight="1" x14ac:dyDescent="0.25"/>
    <row r="105" spans="1:6" ht="15" customHeight="1" x14ac:dyDescent="0.25"/>
    <row r="106" spans="1:6" ht="16.5" customHeight="1" x14ac:dyDescent="0.25"/>
    <row r="107" spans="1:6" ht="12.75" customHeight="1" x14ac:dyDescent="0.25"/>
    <row r="108" spans="1:6" ht="13.5" customHeight="1" x14ac:dyDescent="0.25"/>
    <row r="109" spans="1:6" ht="14.25" customHeight="1" x14ac:dyDescent="0.25"/>
    <row r="110" spans="1:6" ht="15.3" customHeight="1" x14ac:dyDescent="0.25"/>
    <row r="111" spans="1:6" ht="15" customHeight="1" x14ac:dyDescent="0.25"/>
    <row r="112" spans="1:6" ht="15" customHeight="1" x14ac:dyDescent="0.25"/>
    <row r="113" ht="15" customHeight="1" x14ac:dyDescent="0.25"/>
    <row r="114" ht="15" customHeight="1" x14ac:dyDescent="0.25"/>
    <row r="115" ht="14.25" customHeight="1" x14ac:dyDescent="0.25"/>
    <row r="116" ht="13.95" customHeight="1" x14ac:dyDescent="0.25"/>
    <row r="117" ht="15" customHeight="1" x14ac:dyDescent="0.25"/>
    <row r="118" ht="14.55" customHeight="1" x14ac:dyDescent="0.25"/>
    <row r="119" ht="13.5" customHeight="1" x14ac:dyDescent="0.25"/>
    <row r="120" ht="15.75" customHeight="1" x14ac:dyDescent="0.25"/>
    <row r="121" ht="31.8" customHeight="1" x14ac:dyDescent="0.25"/>
    <row r="122" ht="15" customHeight="1" x14ac:dyDescent="0.25"/>
    <row r="123" ht="15" customHeight="1" x14ac:dyDescent="0.25"/>
    <row r="124" ht="16.2" customHeight="1" x14ac:dyDescent="0.25"/>
    <row r="125" ht="40.200000000000003" customHeight="1" x14ac:dyDescent="0.25"/>
    <row r="126" ht="15" customHeight="1" x14ac:dyDescent="0.25"/>
    <row r="127" ht="16.5" customHeight="1" x14ac:dyDescent="0.25"/>
    <row r="128" ht="26.7" customHeight="1" x14ac:dyDescent="0.25"/>
    <row r="129" ht="15.3" customHeight="1" x14ac:dyDescent="0.25"/>
    <row r="130" ht="28.2" customHeight="1" x14ac:dyDescent="0.25"/>
    <row r="131" ht="15.3" customHeight="1" x14ac:dyDescent="0.25"/>
    <row r="132" ht="43.8" customHeight="1" x14ac:dyDescent="0.25"/>
    <row r="133" ht="13.2" customHeight="1" x14ac:dyDescent="0.25"/>
    <row r="134" ht="15" customHeight="1" x14ac:dyDescent="0.25"/>
    <row r="135" ht="15" customHeight="1" x14ac:dyDescent="0.25"/>
    <row r="136" ht="15" customHeight="1" x14ac:dyDescent="0.25"/>
    <row r="137" ht="14.25" customHeight="1" x14ac:dyDescent="0.25"/>
    <row r="138" ht="13.95" customHeight="1" x14ac:dyDescent="0.25"/>
    <row r="139" ht="16.8" customHeight="1" x14ac:dyDescent="0.25"/>
    <row r="140" ht="12.75" customHeight="1" x14ac:dyDescent="0.25"/>
    <row r="141" ht="14.25" customHeight="1" x14ac:dyDescent="0.25"/>
    <row r="142" ht="15.3" customHeight="1" x14ac:dyDescent="0.25"/>
    <row r="143" ht="15" customHeight="1" x14ac:dyDescent="0.25"/>
    <row r="144" ht="15" customHeight="1" x14ac:dyDescent="0.25"/>
    <row r="145" ht="15" customHeight="1" x14ac:dyDescent="0.25"/>
    <row r="146" ht="14.25" customHeight="1" x14ac:dyDescent="0.25"/>
    <row r="147" ht="13.95" customHeight="1" x14ac:dyDescent="0.25"/>
    <row r="148" ht="14.25" customHeight="1" x14ac:dyDescent="0.25"/>
    <row r="149" ht="14.25" customHeight="1" x14ac:dyDescent="0.25"/>
    <row r="150" ht="15.3" customHeight="1" x14ac:dyDescent="0.25"/>
    <row r="151" ht="15" customHeight="1" x14ac:dyDescent="0.25"/>
    <row r="152" ht="15" customHeight="1" x14ac:dyDescent="0.25"/>
    <row r="153" ht="14.55" customHeight="1" x14ac:dyDescent="0.25"/>
    <row r="154" ht="13.5" customHeight="1" x14ac:dyDescent="0.25"/>
    <row r="155" ht="14.25" customHeight="1" x14ac:dyDescent="0.25"/>
    <row r="156" ht="15" customHeight="1" x14ac:dyDescent="0.25"/>
    <row r="157" ht="16.8" customHeight="1" x14ac:dyDescent="0.25"/>
    <row r="158" ht="15" customHeight="1" x14ac:dyDescent="0.25"/>
    <row r="159" ht="12.75" customHeight="1" x14ac:dyDescent="0.25"/>
    <row r="160" ht="13.5" customHeight="1" x14ac:dyDescent="0.25"/>
    <row r="161" ht="13.5" customHeight="1" x14ac:dyDescent="0.25"/>
    <row r="162" ht="14.2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6.5" customHeight="1" x14ac:dyDescent="0.25"/>
    <row r="169" ht="26.7" customHeight="1" x14ac:dyDescent="0.25"/>
    <row r="170" ht="28.5" customHeight="1" x14ac:dyDescent="0.25"/>
    <row r="171" ht="42" customHeight="1" x14ac:dyDescent="0.25"/>
    <row r="172" ht="16.5" customHeight="1" x14ac:dyDescent="0.25"/>
    <row r="173" ht="12.75" customHeight="1" x14ac:dyDescent="0.25"/>
    <row r="174" ht="13.5" customHeight="1" x14ac:dyDescent="0.25"/>
    <row r="175" ht="13.5" customHeight="1" x14ac:dyDescent="0.25"/>
    <row r="176" ht="14.25" customHeight="1" x14ac:dyDescent="0.25"/>
    <row r="177" ht="15.3" customHeight="1" x14ac:dyDescent="0.25"/>
    <row r="178" ht="15" customHeight="1" x14ac:dyDescent="0.25"/>
    <row r="179" ht="15" customHeight="1" x14ac:dyDescent="0.25"/>
    <row r="180" ht="15" customHeight="1" x14ac:dyDescent="0.25"/>
    <row r="181" ht="14.25" customHeight="1" x14ac:dyDescent="0.25"/>
    <row r="182" ht="13.5" customHeight="1" x14ac:dyDescent="0.25"/>
    <row r="183" ht="15.75" customHeight="1" x14ac:dyDescent="0.25"/>
    <row r="184" ht="12.75" customHeight="1" x14ac:dyDescent="0.25"/>
    <row r="185" ht="13.5" customHeight="1" x14ac:dyDescent="0.25"/>
    <row r="186" ht="13.5" customHeight="1" x14ac:dyDescent="0.25"/>
    <row r="187" ht="14.55" customHeight="1" x14ac:dyDescent="0.25"/>
    <row r="188" ht="15.3" customHeight="1" x14ac:dyDescent="0.25"/>
    <row r="189" ht="15" customHeight="1" x14ac:dyDescent="0.25"/>
    <row r="190" ht="15" customHeight="1" x14ac:dyDescent="0.25"/>
    <row r="191" ht="15" customHeight="1" x14ac:dyDescent="0.25"/>
    <row r="192" ht="14.55" customHeight="1" x14ac:dyDescent="0.25"/>
    <row r="193" ht="13.5" customHeight="1" x14ac:dyDescent="0.25"/>
    <row r="194" ht="15.75" customHeight="1" x14ac:dyDescent="0.25"/>
    <row r="195" ht="12.75" customHeight="1" x14ac:dyDescent="0.25"/>
    <row r="196" ht="14.25" customHeight="1" x14ac:dyDescent="0.25"/>
    <row r="197" ht="15.3" customHeight="1" x14ac:dyDescent="0.25"/>
    <row r="198" ht="15" customHeight="1" x14ac:dyDescent="0.25"/>
    <row r="199" ht="16.8" customHeight="1" x14ac:dyDescent="0.25"/>
    <row r="200" ht="13.2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4.25" customHeight="1" x14ac:dyDescent="0.25"/>
    <row r="208" ht="14.25" customHeight="1" x14ac:dyDescent="0.25"/>
    <row r="209" ht="15.3" customHeight="1" x14ac:dyDescent="0.25"/>
    <row r="210" ht="14.55" customHeight="1" x14ac:dyDescent="0.25"/>
    <row r="211" ht="13.5" customHeight="1" x14ac:dyDescent="0.25"/>
    <row r="212" ht="14.25" customHeight="1" x14ac:dyDescent="0.25"/>
    <row r="213" ht="16.5" customHeight="1" x14ac:dyDescent="0.25"/>
    <row r="214" ht="12.75" customHeight="1" x14ac:dyDescent="0.25"/>
    <row r="215" ht="14.25" customHeight="1" x14ac:dyDescent="0.25"/>
    <row r="216" ht="16.5" customHeight="1" x14ac:dyDescent="0.25"/>
    <row r="217" ht="13.5" customHeight="1" x14ac:dyDescent="0.25"/>
    <row r="218" ht="15" customHeight="1" x14ac:dyDescent="0.25"/>
    <row r="219" ht="15" customHeight="1" x14ac:dyDescent="0.25"/>
    <row r="220" ht="16.5" customHeight="1" x14ac:dyDescent="0.25"/>
    <row r="221" ht="12.75" customHeight="1" x14ac:dyDescent="0.25"/>
    <row r="222" ht="14.25" customHeight="1" x14ac:dyDescent="0.25"/>
    <row r="223" ht="15.3" customHeight="1" x14ac:dyDescent="0.25"/>
    <row r="224" ht="15" customHeight="1" x14ac:dyDescent="0.25"/>
    <row r="225" ht="15" customHeight="1" x14ac:dyDescent="0.25"/>
    <row r="226" ht="15" customHeight="1" x14ac:dyDescent="0.25"/>
    <row r="227" ht="16.5" customHeight="1" x14ac:dyDescent="0.25"/>
    <row r="228" ht="12.75" customHeight="1" x14ac:dyDescent="0.25"/>
    <row r="229" ht="13.5" customHeight="1" x14ac:dyDescent="0.25"/>
    <row r="230" ht="14.25" customHeight="1" x14ac:dyDescent="0.25"/>
    <row r="231" ht="15.3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4.25" customHeight="1" x14ac:dyDescent="0.25"/>
    <row r="237" ht="14.25" customHeight="1" x14ac:dyDescent="0.25"/>
    <row r="238" ht="15" customHeight="1" x14ac:dyDescent="0.25"/>
    <row r="239" ht="14.25" customHeight="1" x14ac:dyDescent="0.25"/>
    <row r="240" ht="13.5" customHeight="1" x14ac:dyDescent="0.25"/>
    <row r="241" ht="15.75" customHeight="1" x14ac:dyDescent="0.25"/>
    <row r="242" ht="40.200000000000003" customHeight="1" x14ac:dyDescent="0.25"/>
    <row r="243" ht="15.3" customHeight="1" x14ac:dyDescent="0.25"/>
    <row r="244" ht="15" customHeight="1" x14ac:dyDescent="0.25"/>
    <row r="245" ht="15" customHeight="1" x14ac:dyDescent="0.25"/>
    <row r="246" ht="42" customHeight="1" x14ac:dyDescent="0.25"/>
    <row r="247" ht="15" customHeight="1" x14ac:dyDescent="0.25"/>
    <row r="248" ht="16.8" customHeight="1" x14ac:dyDescent="0.25"/>
    <row r="249" ht="26.55" customHeight="1" x14ac:dyDescent="0.25"/>
    <row r="250" ht="15.3" customHeight="1" x14ac:dyDescent="0.25"/>
    <row r="251" ht="28.5" customHeight="1" x14ac:dyDescent="0.25"/>
    <row r="252" ht="15" customHeight="1" x14ac:dyDescent="0.25"/>
    <row r="253" ht="43.5" customHeight="1" x14ac:dyDescent="0.25"/>
    <row r="254" ht="13.2" customHeight="1" x14ac:dyDescent="0.25"/>
    <row r="255" ht="15" customHeight="1" x14ac:dyDescent="0.25"/>
    <row r="256" ht="15" customHeight="1" x14ac:dyDescent="0.25"/>
    <row r="257" ht="15" customHeight="1" x14ac:dyDescent="0.25"/>
    <row r="258" ht="14.25" customHeight="1" x14ac:dyDescent="0.25"/>
    <row r="259" ht="14.25" customHeight="1" x14ac:dyDescent="0.25"/>
    <row r="260" ht="16.5" customHeight="1" x14ac:dyDescent="0.25"/>
    <row r="261" ht="12.75" customHeight="1" x14ac:dyDescent="0.25"/>
    <row r="262" ht="14.25" customHeight="1" x14ac:dyDescent="0.25"/>
    <row r="263" ht="15.3" customHeight="1" x14ac:dyDescent="0.25"/>
    <row r="264" ht="15" customHeight="1" x14ac:dyDescent="0.25"/>
    <row r="265" ht="15" customHeight="1" x14ac:dyDescent="0.25"/>
    <row r="266" ht="15" customHeight="1" x14ac:dyDescent="0.25"/>
    <row r="267" ht="14.25" customHeight="1" x14ac:dyDescent="0.25"/>
    <row r="268" ht="14.25" customHeight="1" x14ac:dyDescent="0.25"/>
    <row r="269" ht="14.55" customHeight="1" x14ac:dyDescent="0.25"/>
    <row r="270" ht="13.95" customHeight="1" x14ac:dyDescent="0.25"/>
    <row r="271" ht="15" customHeight="1" x14ac:dyDescent="0.25"/>
    <row r="272" ht="15" customHeight="1" x14ac:dyDescent="0.25"/>
    <row r="273" ht="15" customHeight="1" x14ac:dyDescent="0.25"/>
    <row r="274" ht="14.55" customHeight="1" x14ac:dyDescent="0.25"/>
    <row r="275" ht="13.5" customHeight="1" x14ac:dyDescent="0.25"/>
    <row r="276" ht="14.25" customHeight="1" x14ac:dyDescent="0.25"/>
    <row r="277" ht="15" customHeight="1" x14ac:dyDescent="0.25"/>
    <row r="278" ht="16.8" customHeight="1" x14ac:dyDescent="0.25"/>
    <row r="279" ht="28.5" customHeight="1" x14ac:dyDescent="0.25"/>
    <row r="280" ht="12.75" customHeight="1" x14ac:dyDescent="0.25"/>
    <row r="281" ht="13.5" customHeight="1" x14ac:dyDescent="0.25"/>
    <row r="282" ht="14.25" customHeight="1" x14ac:dyDescent="0.25"/>
    <row r="283" ht="15.3" customHeight="1" x14ac:dyDescent="0.25"/>
    <row r="284" ht="15" customHeight="1" x14ac:dyDescent="0.25"/>
    <row r="285" ht="15" customHeight="1" x14ac:dyDescent="0.25"/>
    <row r="286" ht="15" customHeight="1" x14ac:dyDescent="0.25"/>
    <row r="287" ht="16.5" customHeight="1" x14ac:dyDescent="0.25"/>
    <row r="288" ht="26.4" customHeight="1" x14ac:dyDescent="0.25"/>
    <row r="289" ht="12.75" customHeight="1" x14ac:dyDescent="0.25"/>
    <row r="290" ht="13.5" customHeight="1" x14ac:dyDescent="0.25"/>
    <row r="291" ht="13.5" customHeight="1" x14ac:dyDescent="0.25"/>
    <row r="292" ht="13.5" customHeight="1" x14ac:dyDescent="0.25"/>
    <row r="293" ht="16.2" customHeight="1" x14ac:dyDescent="0.25"/>
    <row r="294" ht="28.5" customHeight="1" x14ac:dyDescent="0.25"/>
    <row r="295" ht="28.2" customHeight="1" x14ac:dyDescent="0.25"/>
    <row r="297" ht="28.05" customHeight="1" x14ac:dyDescent="0.25"/>
    <row r="298" ht="12.75" customHeight="1" x14ac:dyDescent="0.25"/>
    <row r="299" ht="13.5" customHeight="1" x14ac:dyDescent="0.25"/>
    <row r="300" ht="14.25" customHeight="1" x14ac:dyDescent="0.25"/>
    <row r="301" ht="14.55" customHeight="1" x14ac:dyDescent="0.25"/>
    <row r="302" ht="14.25" customHeight="1" x14ac:dyDescent="0.25"/>
    <row r="303" ht="15" customHeight="1" x14ac:dyDescent="0.25"/>
    <row r="304" ht="15" customHeight="1" x14ac:dyDescent="0.25"/>
    <row r="309" ht="26.7" customHeight="1" x14ac:dyDescent="0.25"/>
    <row r="310" ht="30" customHeight="1" x14ac:dyDescent="0.25"/>
    <row r="311" ht="26.7" customHeight="1" x14ac:dyDescent="0.25"/>
    <row r="312" ht="30.45" customHeight="1" x14ac:dyDescent="0.25"/>
    <row r="313" ht="12.7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4.25" customHeight="1" x14ac:dyDescent="0.25"/>
    <row r="319" ht="15" customHeight="1" x14ac:dyDescent="0.25"/>
    <row r="320" ht="15" customHeight="1" x14ac:dyDescent="0.25"/>
    <row r="321" ht="14.25" customHeight="1" x14ac:dyDescent="0.25"/>
    <row r="322" ht="14.2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4.25" customHeight="1" x14ac:dyDescent="0.25"/>
    <row r="329" ht="16.05" customHeight="1" x14ac:dyDescent="0.25"/>
    <row r="330" ht="28.2" customHeight="1" x14ac:dyDescent="0.25"/>
    <row r="331" ht="26.7" customHeight="1" x14ac:dyDescent="0.25"/>
    <row r="332" ht="15" customHeight="1" x14ac:dyDescent="0.25"/>
    <row r="333" ht="28.2" customHeight="1" x14ac:dyDescent="0.25"/>
    <row r="334" ht="15.3" customHeight="1" x14ac:dyDescent="0.25"/>
    <row r="335" ht="15" customHeight="1" x14ac:dyDescent="0.25"/>
    <row r="336" ht="30" customHeight="1" x14ac:dyDescent="0.25"/>
    <row r="337" ht="12.75" customHeight="1" x14ac:dyDescent="0.25"/>
    <row r="338" ht="13.5" customHeight="1" x14ac:dyDescent="0.25"/>
    <row r="339" ht="14.25" customHeight="1" x14ac:dyDescent="0.25"/>
    <row r="340" ht="14.55" customHeight="1" x14ac:dyDescent="0.25"/>
    <row r="341" ht="14.25" customHeight="1" x14ac:dyDescent="0.25"/>
    <row r="342" ht="15" customHeight="1" x14ac:dyDescent="0.25"/>
    <row r="343" ht="15" customHeight="1" x14ac:dyDescent="0.25"/>
    <row r="344" ht="15" customHeight="1" x14ac:dyDescent="0.25"/>
    <row r="345" ht="14.25" customHeight="1" x14ac:dyDescent="0.25"/>
    <row r="346" ht="14.25" customHeight="1" x14ac:dyDescent="0.25"/>
    <row r="347" ht="16.8" customHeight="1" x14ac:dyDescent="0.25"/>
    <row r="348" ht="53.7" customHeight="1" x14ac:dyDescent="0.25"/>
    <row r="349" ht="15.3" customHeight="1" x14ac:dyDescent="0.25"/>
    <row r="350" ht="15" customHeight="1" x14ac:dyDescent="0.25"/>
    <row r="351" ht="28.2" customHeight="1" x14ac:dyDescent="0.25"/>
    <row r="352" ht="30.3" customHeight="1" x14ac:dyDescent="0.25"/>
    <row r="353" ht="67.2" customHeight="1" x14ac:dyDescent="0.25"/>
    <row r="354" ht="15.3" customHeight="1" x14ac:dyDescent="0.25"/>
    <row r="355" ht="15" customHeight="1" x14ac:dyDescent="0.25"/>
    <row r="356" ht="28.2" customHeight="1" x14ac:dyDescent="0.25"/>
    <row r="357" ht="16.5" customHeight="1" x14ac:dyDescent="0.25"/>
    <row r="358" ht="53.7" customHeight="1" x14ac:dyDescent="0.25"/>
    <row r="359" ht="15.3" customHeight="1" x14ac:dyDescent="0.25"/>
    <row r="360" ht="28.2" customHeight="1" x14ac:dyDescent="0.25"/>
    <row r="361" ht="30" customHeight="1" x14ac:dyDescent="0.25"/>
    <row r="362" ht="12.75" customHeight="1" x14ac:dyDescent="0.25"/>
    <row r="363" ht="13.5" customHeight="1" x14ac:dyDescent="0.25"/>
    <row r="364" ht="14.25" customHeight="1" x14ac:dyDescent="0.25"/>
    <row r="365" ht="14.55" customHeight="1" x14ac:dyDescent="0.25"/>
    <row r="366" ht="14.2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6.5" customHeight="1" x14ac:dyDescent="0.25"/>
    <row r="372" ht="12.75" customHeight="1" x14ac:dyDescent="0.25"/>
    <row r="373" ht="13.5" customHeight="1" x14ac:dyDescent="0.25"/>
    <row r="374" ht="13.5" customHeight="1" x14ac:dyDescent="0.25"/>
    <row r="375" ht="14.55" customHeight="1" x14ac:dyDescent="0.25"/>
    <row r="376" ht="15.3" customHeight="1" x14ac:dyDescent="0.25"/>
    <row r="377" ht="15" customHeight="1" x14ac:dyDescent="0.25"/>
    <row r="378" ht="15" customHeight="1" x14ac:dyDescent="0.25"/>
    <row r="379" ht="15" customHeight="1" x14ac:dyDescent="0.25"/>
    <row r="380" ht="14.25" customHeight="1" x14ac:dyDescent="0.25"/>
    <row r="381" ht="13.5" customHeight="1" x14ac:dyDescent="0.25"/>
    <row r="382" ht="13.5" customHeight="1" x14ac:dyDescent="0.25"/>
    <row r="383" ht="14.25" customHeight="1" x14ac:dyDescent="0.25"/>
    <row r="384" ht="14.25" customHeight="1" x14ac:dyDescent="0.25"/>
    <row r="385" ht="16.05" customHeight="1" x14ac:dyDescent="0.25"/>
    <row r="386" ht="40.200000000000003" customHeight="1" x14ac:dyDescent="0.25"/>
    <row r="387" ht="28.5" customHeight="1" x14ac:dyDescent="0.25"/>
    <row r="388" ht="30.3" customHeight="1" x14ac:dyDescent="0.25"/>
    <row r="389" ht="12.75" customHeight="1" x14ac:dyDescent="0.25"/>
    <row r="390" ht="14.25" customHeight="1" x14ac:dyDescent="0.25"/>
    <row r="391" ht="15.3" customHeight="1" x14ac:dyDescent="0.25"/>
    <row r="392" ht="14.25" customHeight="1" x14ac:dyDescent="0.25"/>
    <row r="393" ht="14.25" customHeight="1" x14ac:dyDescent="0.25"/>
    <row r="394" ht="15" customHeight="1" x14ac:dyDescent="0.25"/>
    <row r="395" ht="12.75" customHeight="1" x14ac:dyDescent="0.25"/>
    <row r="396" ht="14.25" customHeight="1" x14ac:dyDescent="0.25"/>
    <row r="397" ht="15.3" customHeight="1" x14ac:dyDescent="0.25"/>
    <row r="398" ht="15" customHeight="1" x14ac:dyDescent="0.25"/>
    <row r="399" ht="15" customHeight="1" x14ac:dyDescent="0.25"/>
    <row r="400" ht="14.25" customHeight="1" x14ac:dyDescent="0.25"/>
    <row r="401" ht="14.2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6.2" customHeight="1" x14ac:dyDescent="0.25"/>
    <row r="407" ht="40.200000000000003" customHeight="1" x14ac:dyDescent="0.25"/>
    <row r="408" ht="15.3" customHeight="1" x14ac:dyDescent="0.25"/>
    <row r="409" ht="15" customHeight="1" x14ac:dyDescent="0.25"/>
    <row r="410" ht="28.2" customHeight="1" x14ac:dyDescent="0.25"/>
    <row r="411" ht="12.75" customHeight="1" x14ac:dyDescent="0.25"/>
    <row r="412" ht="13.5" customHeight="1" x14ac:dyDescent="0.25"/>
    <row r="413" ht="13.5" customHeight="1" x14ac:dyDescent="0.25"/>
    <row r="414" ht="14.55" customHeight="1" x14ac:dyDescent="0.25"/>
    <row r="415" ht="15.3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4.25" customHeight="1" x14ac:dyDescent="0.25"/>
    <row r="421" ht="13.95" customHeight="1" x14ac:dyDescent="0.25"/>
    <row r="422" ht="14.25" customHeight="1" x14ac:dyDescent="0.25"/>
    <row r="423" ht="14.25" customHeight="1" x14ac:dyDescent="0.25"/>
    <row r="424" ht="14.55" customHeight="1" x14ac:dyDescent="0.25"/>
    <row r="425" ht="16.05" customHeight="1" x14ac:dyDescent="0.25"/>
    <row r="426" ht="12.75" customHeight="1" x14ac:dyDescent="0.25"/>
    <row r="427" ht="13.5" customHeight="1" x14ac:dyDescent="0.25"/>
    <row r="428" ht="13.5" customHeight="1" x14ac:dyDescent="0.25"/>
    <row r="429" ht="14.25" customHeight="1" x14ac:dyDescent="0.25"/>
    <row r="430" ht="15.3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4.25" customHeight="1" x14ac:dyDescent="0.25"/>
    <row r="438" ht="13.95" customHeight="1" x14ac:dyDescent="0.25"/>
    <row r="439" ht="15" customHeight="1" x14ac:dyDescent="0.25"/>
    <row r="440" ht="14.25" customHeight="1" x14ac:dyDescent="0.25"/>
    <row r="441" ht="14.25" customHeight="1" x14ac:dyDescent="0.25"/>
    <row r="442" ht="14.55" customHeight="1" x14ac:dyDescent="0.25"/>
    <row r="443" ht="13.95" customHeight="1" x14ac:dyDescent="0.25"/>
    <row r="444" ht="15" customHeight="1" x14ac:dyDescent="0.25"/>
    <row r="445" ht="14.25" customHeight="1" x14ac:dyDescent="0.25"/>
    <row r="446" ht="14.25" customHeight="1" x14ac:dyDescent="0.25"/>
    <row r="447" ht="14.55" customHeight="1" x14ac:dyDescent="0.25"/>
    <row r="448" ht="13.95" customHeight="1" x14ac:dyDescent="0.25"/>
    <row r="449" ht="14.25" customHeight="1" x14ac:dyDescent="0.25"/>
    <row r="450" ht="14.25" customHeight="1" x14ac:dyDescent="0.25"/>
    <row r="451" ht="14.55" customHeight="1" x14ac:dyDescent="0.25"/>
    <row r="452" ht="15.75" customHeight="1" x14ac:dyDescent="0.25"/>
    <row r="453" ht="26.7" customHeight="1" x14ac:dyDescent="0.25"/>
    <row r="454" ht="42" customHeight="1" x14ac:dyDescent="0.25"/>
    <row r="455" ht="15" customHeight="1" x14ac:dyDescent="0.25"/>
    <row r="456" ht="15" customHeight="1" x14ac:dyDescent="0.25"/>
    <row r="457" ht="28.5" customHeight="1" x14ac:dyDescent="0.25"/>
    <row r="458" ht="30" customHeight="1" x14ac:dyDescent="0.25"/>
    <row r="459" ht="12.75" customHeight="1" x14ac:dyDescent="0.25"/>
    <row r="460" ht="13.5" customHeight="1" x14ac:dyDescent="0.25"/>
    <row r="461" ht="13.5" customHeight="1" x14ac:dyDescent="0.25"/>
    <row r="462" ht="13.5" customHeight="1" x14ac:dyDescent="0.25"/>
    <row r="463" ht="14.55" customHeight="1" x14ac:dyDescent="0.25"/>
    <row r="464" ht="15.3" customHeight="1" x14ac:dyDescent="0.25"/>
    <row r="465" ht="15" customHeight="1" x14ac:dyDescent="0.25"/>
    <row r="466" ht="14.25" customHeight="1" x14ac:dyDescent="0.25"/>
    <row r="467" ht="14.25" customHeight="1" x14ac:dyDescent="0.25"/>
    <row r="468" ht="15" customHeight="1" x14ac:dyDescent="0.25"/>
    <row r="469" ht="15" customHeight="1" x14ac:dyDescent="0.25"/>
    <row r="470" ht="15" customHeight="1" x14ac:dyDescent="0.25"/>
    <row r="471" ht="16.8" customHeight="1" x14ac:dyDescent="0.25"/>
    <row r="473" ht="16.95" customHeight="1" x14ac:dyDescent="0.25"/>
    <row r="474" ht="28.2" customHeight="1" x14ac:dyDescent="0.25"/>
    <row r="475" ht="12.75" customHeight="1" x14ac:dyDescent="0.25"/>
    <row r="476" ht="13.5" customHeight="1" x14ac:dyDescent="0.25"/>
    <row r="477" ht="14.25" customHeight="1" x14ac:dyDescent="0.25"/>
    <row r="478" ht="15.3" customHeight="1" x14ac:dyDescent="0.25"/>
    <row r="479" ht="15" customHeight="1" x14ac:dyDescent="0.25"/>
    <row r="480" ht="14.25" customHeight="1" x14ac:dyDescent="0.25"/>
    <row r="481" ht="14.25" customHeight="1" x14ac:dyDescent="0.25"/>
    <row r="482" ht="16.8" customHeight="1" x14ac:dyDescent="0.25"/>
    <row r="483" ht="28.5" customHeight="1" x14ac:dyDescent="0.25"/>
    <row r="484" ht="12.75" customHeight="1" x14ac:dyDescent="0.25"/>
    <row r="485" ht="14.25" customHeight="1" x14ac:dyDescent="0.25"/>
    <row r="486" ht="15.3" customHeight="1" x14ac:dyDescent="0.25"/>
    <row r="487" ht="14.25" customHeight="1" x14ac:dyDescent="0.25"/>
    <row r="488" ht="14.25" customHeight="1" x14ac:dyDescent="0.25"/>
    <row r="489" ht="15" customHeight="1" x14ac:dyDescent="0.25"/>
    <row r="490" ht="15" customHeight="1" x14ac:dyDescent="0.25"/>
    <row r="491" ht="15" customHeight="1" x14ac:dyDescent="0.25"/>
    <row r="492" ht="16.5" customHeight="1" x14ac:dyDescent="0.25"/>
    <row r="493" ht="12.75" customHeight="1" x14ac:dyDescent="0.25"/>
    <row r="494" ht="14.25" customHeight="1" x14ac:dyDescent="0.25"/>
    <row r="495" ht="14.55" customHeight="1" x14ac:dyDescent="0.25"/>
    <row r="496" ht="14.2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6.8" customHeight="1" x14ac:dyDescent="0.25"/>
    <row r="503" ht="12.75" customHeight="1" x14ac:dyDescent="0.25"/>
    <row r="504" ht="13.5" customHeight="1" x14ac:dyDescent="0.25"/>
    <row r="505" ht="14.25" customHeight="1" x14ac:dyDescent="0.25"/>
    <row r="506" ht="15" customHeight="1" x14ac:dyDescent="0.25"/>
    <row r="507" ht="14.25" customHeight="1" x14ac:dyDescent="0.25"/>
    <row r="508" ht="14.25" customHeight="1" x14ac:dyDescent="0.25"/>
    <row r="509" ht="16.8" customHeight="1" x14ac:dyDescent="0.25"/>
    <row r="510" ht="15" customHeight="1" x14ac:dyDescent="0.25"/>
    <row r="511" ht="12.75" customHeight="1" x14ac:dyDescent="0.25"/>
    <row r="512" ht="14.25" customHeight="1" x14ac:dyDescent="0.25"/>
    <row r="513" ht="15.3" customHeight="1" x14ac:dyDescent="0.25"/>
    <row r="514" ht="14.25" customHeight="1" x14ac:dyDescent="0.25"/>
    <row r="515" ht="14.25" customHeight="1" x14ac:dyDescent="0.25"/>
    <row r="516" ht="14.55" customHeight="1" x14ac:dyDescent="0.25"/>
    <row r="517" ht="14.25" customHeight="1" x14ac:dyDescent="0.25"/>
    <row r="518" ht="15" customHeight="1" x14ac:dyDescent="0.25"/>
    <row r="519" ht="15" customHeight="1" x14ac:dyDescent="0.25"/>
    <row r="520" ht="15" customHeight="1" x14ac:dyDescent="0.25"/>
    <row r="521" ht="14.25" customHeight="1" x14ac:dyDescent="0.25"/>
    <row r="522" ht="15.75" customHeight="1" x14ac:dyDescent="0.25"/>
    <row r="523" ht="26.7" customHeight="1" x14ac:dyDescent="0.25"/>
    <row r="524" ht="15.3" customHeight="1" x14ac:dyDescent="0.25"/>
    <row r="525" ht="16.5" customHeight="1" x14ac:dyDescent="0.25"/>
    <row r="526" ht="12.75" customHeight="1" x14ac:dyDescent="0.25"/>
    <row r="527" ht="13.5" customHeight="1" x14ac:dyDescent="0.25"/>
    <row r="528" ht="13.5" customHeight="1" x14ac:dyDescent="0.25"/>
    <row r="529" ht="14.25" customHeight="1" x14ac:dyDescent="0.25"/>
    <row r="530" ht="15.3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4.25" customHeight="1" x14ac:dyDescent="0.25"/>
    <row r="536" ht="14.25" customHeight="1" x14ac:dyDescent="0.25"/>
    <row r="537" ht="14.55" customHeight="1" x14ac:dyDescent="0.25"/>
    <row r="538" ht="14.25" customHeight="1" x14ac:dyDescent="0.25"/>
    <row r="539" ht="14.55" customHeight="1" x14ac:dyDescent="0.25"/>
    <row r="540" ht="15.75" customHeight="1" x14ac:dyDescent="0.25"/>
    <row r="541" ht="12.75" customHeight="1" x14ac:dyDescent="0.25"/>
    <row r="542" ht="13.5" customHeight="1" x14ac:dyDescent="0.25"/>
    <row r="543" ht="14.25" customHeight="1" x14ac:dyDescent="0.25"/>
    <row r="544" ht="14.55" customHeight="1" x14ac:dyDescent="0.25"/>
    <row r="545" ht="13.5" customHeight="1" x14ac:dyDescent="0.25"/>
    <row r="546" ht="14.25" customHeight="1" x14ac:dyDescent="0.25"/>
    <row r="547" ht="14.25" customHeight="1" x14ac:dyDescent="0.25"/>
    <row r="548" ht="14.2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4.25" customHeight="1" x14ac:dyDescent="0.25"/>
    <row r="556" ht="14.25" customHeight="1" x14ac:dyDescent="0.25"/>
    <row r="557" ht="14.55" customHeight="1" x14ac:dyDescent="0.25"/>
    <row r="558" ht="13.95" customHeight="1" x14ac:dyDescent="0.25"/>
    <row r="559" ht="14.25" customHeight="1" x14ac:dyDescent="0.25"/>
    <row r="560" ht="14.25" customHeight="1" x14ac:dyDescent="0.25"/>
    <row r="561" ht="14.55" customHeight="1" x14ac:dyDescent="0.25"/>
    <row r="562" ht="13.95" customHeight="1" x14ac:dyDescent="0.25"/>
    <row r="563" ht="16.8" customHeight="1" x14ac:dyDescent="0.25"/>
    <row r="564" ht="12.75" customHeight="1" x14ac:dyDescent="0.25"/>
    <row r="565" ht="13.5" customHeight="1" x14ac:dyDescent="0.25"/>
    <row r="566" ht="14.25" customHeight="1" x14ac:dyDescent="0.25"/>
    <row r="567" ht="14.55" customHeight="1" x14ac:dyDescent="0.25"/>
    <row r="568" ht="13.5" customHeight="1" x14ac:dyDescent="0.25"/>
    <row r="569" ht="14.25" customHeight="1" x14ac:dyDescent="0.25"/>
    <row r="570" ht="14.25" customHeight="1" x14ac:dyDescent="0.25"/>
    <row r="571" ht="14.2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4.25" customHeight="1" x14ac:dyDescent="0.25"/>
    <row r="579" ht="13.95" customHeight="1" x14ac:dyDescent="0.25"/>
    <row r="580" ht="14.25" customHeight="1" x14ac:dyDescent="0.25"/>
    <row r="581" ht="14.25" customHeight="1" x14ac:dyDescent="0.25"/>
    <row r="582" ht="14.25" customHeight="1" x14ac:dyDescent="0.25"/>
    <row r="583" ht="13.95" customHeight="1" x14ac:dyDescent="0.25"/>
    <row r="584" ht="14.25" customHeight="1" x14ac:dyDescent="0.25"/>
    <row r="585" ht="14.25" customHeight="1" x14ac:dyDescent="0.25"/>
    <row r="586" ht="16.8" customHeight="1" x14ac:dyDescent="0.25"/>
    <row r="593" ht="24" customHeight="1" x14ac:dyDescent="0.25"/>
    <row r="610" ht="36" customHeight="1" x14ac:dyDescent="0.25"/>
    <row r="613" ht="24" customHeight="1" x14ac:dyDescent="0.25"/>
    <row r="615" ht="24" customHeight="1" x14ac:dyDescent="0.25"/>
    <row r="616" ht="24" customHeight="1" x14ac:dyDescent="0.25"/>
    <row r="617" ht="24" customHeight="1" x14ac:dyDescent="0.25"/>
    <row r="625" ht="36" customHeight="1" x14ac:dyDescent="0.25"/>
    <row r="627" ht="24" customHeight="1" x14ac:dyDescent="0.25"/>
    <row r="628" ht="24" customHeight="1" x14ac:dyDescent="0.25"/>
    <row r="629" ht="36" customHeight="1" x14ac:dyDescent="0.25"/>
    <row r="661" spans="1:6" ht="36" customHeight="1" x14ac:dyDescent="0.25"/>
    <row r="662" spans="1:6" ht="24" customHeight="1" x14ac:dyDescent="0.25"/>
    <row r="668" spans="1:6" s="3" customFormat="1" x14ac:dyDescent="0.25">
      <c r="A668"/>
      <c r="B668" s="5"/>
      <c r="C668" s="7"/>
      <c r="D668" s="28"/>
      <c r="E668"/>
      <c r="F668"/>
    </row>
    <row r="677" ht="24" customHeight="1" x14ac:dyDescent="0.25"/>
    <row r="679" ht="24" customHeight="1" x14ac:dyDescent="0.25"/>
    <row r="700" spans="1:6" s="3" customFormat="1" x14ac:dyDescent="0.25">
      <c r="A700"/>
      <c r="B700" s="5"/>
      <c r="C700" s="7"/>
      <c r="D700" s="28"/>
      <c r="E700"/>
      <c r="F700"/>
    </row>
    <row r="713" ht="91.8" customHeight="1" x14ac:dyDescent="0.25"/>
    <row r="714" ht="83.4" customHeight="1" x14ac:dyDescent="0.25"/>
  </sheetData>
  <mergeCells count="11">
    <mergeCell ref="A1:F1"/>
    <mergeCell ref="N2:V2"/>
    <mergeCell ref="A3:F3"/>
    <mergeCell ref="A2:F2"/>
    <mergeCell ref="A83:F99"/>
    <mergeCell ref="C75:E75"/>
    <mergeCell ref="A81:F81"/>
    <mergeCell ref="A82:F82"/>
    <mergeCell ref="A80:F80"/>
    <mergeCell ref="A75:B75"/>
    <mergeCell ref="A77:F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Фінансова пропозиція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2024-08-05T09:58:52Z</dcterms:created>
  <dcterms:modified xsi:type="dcterms:W3CDTF">2025-02-26T12:48:32Z</dcterms:modified>
</cp:coreProperties>
</file>